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5" i="1" l="1"/>
  <c r="I34" i="1"/>
  <c r="I32" i="1"/>
  <c r="I30" i="1"/>
  <c r="I29" i="1"/>
  <c r="I27" i="1"/>
  <c r="I25" i="1"/>
  <c r="I24" i="1"/>
  <c r="I23" i="1" s="1"/>
  <c r="I21" i="1"/>
  <c r="I20" i="1"/>
  <c r="I18" i="1"/>
  <c r="I16" i="1"/>
  <c r="I15" i="1"/>
  <c r="I14" i="1"/>
  <c r="I12" i="1"/>
  <c r="I11" i="1"/>
  <c r="I9" i="1"/>
  <c r="F35" i="1"/>
  <c r="F34" i="1"/>
  <c r="F33" i="1"/>
  <c r="I33" i="1" s="1"/>
  <c r="F32" i="1"/>
  <c r="F30" i="1"/>
  <c r="F29" i="1"/>
  <c r="F28" i="1"/>
  <c r="I28" i="1" s="1"/>
  <c r="I26" i="1" s="1"/>
  <c r="F27" i="1"/>
  <c r="F25" i="1"/>
  <c r="F24" i="1"/>
  <c r="F23" i="1" s="1"/>
  <c r="F22" i="1"/>
  <c r="I22" i="1" s="1"/>
  <c r="F21" i="1"/>
  <c r="F20" i="1"/>
  <c r="F18" i="1"/>
  <c r="F17" i="1"/>
  <c r="I17" i="1" s="1"/>
  <c r="F16" i="1"/>
  <c r="F15" i="1"/>
  <c r="F14" i="1"/>
  <c r="F13" i="1"/>
  <c r="I13" i="1" s="1"/>
  <c r="F12" i="1"/>
  <c r="F11" i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I10" i="1" l="1"/>
  <c r="G37" i="1"/>
  <c r="I31" i="1"/>
  <c r="F10" i="1"/>
  <c r="I19" i="1"/>
  <c r="F7" i="1"/>
  <c r="F19" i="1"/>
  <c r="F26" i="1"/>
  <c r="F31" i="1"/>
  <c r="I7" i="1"/>
  <c r="I37" i="1" s="1"/>
  <c r="F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<sst xmlns="http://schemas.openxmlformats.org/spreadsheetml/2006/main" count="72" uniqueCount="71">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</sst>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103600</v>
      </c>
      <c r="E7" s="18">
        <f>SUM(E8:E9)</f>
        <v>-5000</v>
      </c>
      <c r="F7" s="18">
        <f t="shared" ref="F7:I7" si="0">SUM(F8:F9)</f>
        <v>98600</v>
      </c>
      <c r="G7" s="18">
        <f t="shared" si="0"/>
        <v>42279.07</v>
      </c>
      <c r="H7" s="18">
        <f t="shared" si="0"/>
        <v>42279.07</v>
      </c>
      <c r="I7" s="18">
        <f t="shared" si="0"/>
        <v>56320.93</v>
      </c>
    </row>
    <row r="8" spans="1:9" x14ac:dyDescent="0.2">
      <c r="A8" s="27" t="s">
        <v>41</v>
      </c>
      <c r="B8" s="9"/>
      <c r="C8" s="3" t="s">
        <v>1</v>
      </c>
      <c r="D8" s="19">
        <v>103600</v>
      </c>
      <c r="E8" s="19">
        <v>-5000</v>
      </c>
      <c r="F8" s="19">
        <f>D8+E8</f>
        <v>98600</v>
      </c>
      <c r="G8" s="19">
        <v>42279.07</v>
      </c>
      <c r="H8" s="19">
        <v>42279.07</v>
      </c>
      <c r="I8" s="19">
        <f>F8-G8</f>
        <v>56320.93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17125081.210000001</v>
      </c>
      <c r="E10" s="18">
        <f>SUM(E11:E18)</f>
        <v>1317142.21</v>
      </c>
      <c r="F10" s="18">
        <f t="shared" ref="F10:I10" si="1">SUM(F11:F18)</f>
        <v>18442223.420000002</v>
      </c>
      <c r="G10" s="18">
        <f t="shared" si="1"/>
        <v>6504507.2999999998</v>
      </c>
      <c r="H10" s="18">
        <f t="shared" si="1"/>
        <v>6504507.2999999998</v>
      </c>
      <c r="I10" s="18">
        <f t="shared" si="1"/>
        <v>11937716.120000001</v>
      </c>
    </row>
    <row r="11" spans="1:9" x14ac:dyDescent="0.2">
      <c r="A11" s="27" t="s">
        <v>46</v>
      </c>
      <c r="B11" s="9"/>
      <c r="C11" s="3" t="s">
        <v>4</v>
      </c>
      <c r="D11" s="19">
        <v>17125081.210000001</v>
      </c>
      <c r="E11" s="19">
        <v>1317142.21</v>
      </c>
      <c r="F11" s="19">
        <f t="shared" ref="F11:F18" si="2">D11+E11</f>
        <v>18442223.420000002</v>
      </c>
      <c r="G11" s="19">
        <v>6504507.2999999998</v>
      </c>
      <c r="H11" s="19">
        <v>6504507.2999999998</v>
      </c>
      <c r="I11" s="19">
        <f t="shared" ref="I11:I18" si="3">F11-G11</f>
        <v>11937716.120000001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17228681.210000001</v>
      </c>
      <c r="E37" s="24">
        <f t="shared" ref="E37:I37" si="16">SUM(E7+E10+E19+E23+E26+E31)</f>
        <v>1312142.21</v>
      </c>
      <c r="F37" s="24">
        <f t="shared" si="16"/>
        <v>18540823.420000002</v>
      </c>
      <c r="G37" s="24">
        <f t="shared" si="16"/>
        <v>6546786.3700000001</v>
      </c>
      <c r="H37" s="24">
        <f t="shared" si="16"/>
        <v>6546786.3700000001</v>
      </c>
      <c r="I37" s="24">
        <f t="shared" si="16"/>
        <v>11994037.050000001</v>
      </c>
    </row>
    <row r="39" spans="1:9" x14ac:dyDescent="0.2">
      <c r="C39" s="28" t="s">
        <v>65</v>
      </c>
      <c r="D39" s="28"/>
      <c r="E39" s="28"/>
    </row>
    <row r="40" spans="1:9" x14ac:dyDescent="0.2">
      <c r="C40" s="28"/>
      <c r="D40" s="28"/>
      <c r="E40" s="28"/>
    </row>
    <row r="41" spans="1:9" x14ac:dyDescent="0.2">
      <c r="C41" s="28"/>
      <c r="D41" s="28"/>
      <c r="E41" s="28"/>
    </row>
    <row r="42" spans="1:9" x14ac:dyDescent="0.2">
      <c r="C42" s="28" t="s">
        <v>66</v>
      </c>
      <c r="D42" s="28" t="s">
        <v>66</v>
      </c>
      <c r="E42" s="28"/>
    </row>
    <row r="43" spans="1:9" x14ac:dyDescent="0.2">
      <c r="C43" s="28" t="s">
        <v>67</v>
      </c>
      <c r="D43" s="28" t="s">
        <v>68</v>
      </c>
      <c r="E43" s="28"/>
    </row>
    <row r="44" spans="1:9" x14ac:dyDescent="0.2">
      <c r="C44" s="28" t="s">
        <v>69</v>
      </c>
      <c r="D44" s="28" t="s">
        <v>70</v>
      </c>
      <c r="E44" s="28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25" right="0.25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2020-07-27T19:46:06Z</cp:lastPrinted>
  <dcterms:created xsi:type="dcterms:W3CDTF">2012-12-11T21:13:37Z</dcterms:created>
  <dcterms:modified xsi:type="dcterms:W3CDTF">2020-09-08T20:21:34Z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